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X:\Website\Downloads\Robotics and Automation Download updated 12.01.21\"/>
    </mc:Choice>
  </mc:AlternateContent>
  <workbookProtection workbookAlgorithmName="SHA-512" workbookHashValue="UTYDbyVbmCbO5+gtHWP3bGLExKlNVLim/+/6DRalfb/E33tdMhhstoSHXLmJXOfY6frl45Gl/EVviJx3nZnY6g==" workbookSaltValue="Tblz3udQX5a6FHMYRSH6Fg==" workbookSpinCount="100000" lockStructure="1"/>
  <bookViews>
    <workbookView xWindow="0" yWindow="0" windowWidth="28800" windowHeight="12585"/>
  </bookViews>
  <sheets>
    <sheet name="Entry sheet" sheetId="1" r:id="rId1"/>
    <sheet name="Questions" sheetId="2" state="hidden" r:id="rId2"/>
    <sheet name="Report" sheetId="3" state="hidden" r:id="rId3"/>
  </sheets>
  <calcPr calcId="152511"/>
</workbook>
</file>

<file path=xl/calcChain.xml><?xml version="1.0" encoding="utf-8"?>
<calcChain xmlns="http://schemas.openxmlformats.org/spreadsheetml/2006/main">
  <c r="B61" i="1" l="1"/>
  <c r="B58" i="1" l="1"/>
  <c r="D3" i="3"/>
  <c r="C12" i="1" s="1"/>
  <c r="F13" i="3"/>
  <c r="F3" i="3"/>
  <c r="F4" i="3"/>
  <c r="F5" i="3"/>
  <c r="F6" i="3"/>
  <c r="F7" i="3"/>
  <c r="F8" i="3"/>
  <c r="F9" i="3"/>
  <c r="F10" i="3"/>
  <c r="F11" i="3"/>
  <c r="F12" i="3"/>
  <c r="F2" i="3"/>
  <c r="C2" i="3"/>
  <c r="A3" i="2"/>
  <c r="C10" i="3" s="1"/>
  <c r="A4" i="2"/>
  <c r="A5" i="2"/>
  <c r="A6" i="2"/>
  <c r="A7" i="2"/>
  <c r="A8" i="2"/>
  <c r="A9" i="2"/>
  <c r="A10" i="2"/>
  <c r="A11" i="2"/>
  <c r="A12" i="2"/>
  <c r="A13" i="2"/>
  <c r="A14" i="2"/>
  <c r="A15" i="2"/>
  <c r="A16" i="2"/>
  <c r="A17" i="2"/>
  <c r="A18" i="2"/>
  <c r="A19" i="2"/>
  <c r="A20" i="2"/>
  <c r="A21" i="2"/>
  <c r="A22" i="2"/>
  <c r="A23" i="2"/>
  <c r="A24" i="2"/>
  <c r="A25" i="2"/>
  <c r="A26" i="2"/>
  <c r="A27" i="2"/>
  <c r="A28" i="2"/>
  <c r="A29" i="2"/>
  <c r="A30" i="2"/>
  <c r="A31" i="2"/>
  <c r="A32" i="2"/>
  <c r="A33" i="2"/>
  <c r="A34" i="2"/>
  <c r="A35" i="2"/>
  <c r="A36" i="2"/>
  <c r="A37" i="2"/>
  <c r="A38" i="2"/>
  <c r="A39" i="2"/>
  <c r="A40" i="2"/>
  <c r="A41" i="2"/>
  <c r="A42" i="2"/>
  <c r="A43" i="2"/>
  <c r="A44" i="2"/>
  <c r="A45" i="2"/>
  <c r="A46" i="2"/>
  <c r="A47" i="2"/>
  <c r="A48" i="2"/>
  <c r="A49" i="2"/>
  <c r="A50" i="2"/>
  <c r="A51" i="2"/>
  <c r="A52" i="2"/>
  <c r="A53" i="2"/>
  <c r="A54" i="2"/>
  <c r="A55" i="2"/>
  <c r="A56" i="2"/>
  <c r="A57" i="2"/>
  <c r="A58" i="2"/>
  <c r="A59" i="2"/>
  <c r="A60" i="2"/>
  <c r="A61" i="2"/>
  <c r="A62" i="2"/>
  <c r="A63" i="2"/>
  <c r="A64" i="2"/>
  <c r="A65" i="2"/>
  <c r="A2" i="2"/>
  <c r="D5" i="3" s="1"/>
  <c r="C20" i="1" s="1"/>
  <c r="C6" i="3" l="1"/>
  <c r="D11" i="3"/>
  <c r="C44" i="1" s="1"/>
  <c r="C11" i="3"/>
  <c r="C7" i="3"/>
  <c r="C3" i="3"/>
  <c r="D12" i="3"/>
  <c r="C48" i="1" s="1"/>
  <c r="D8" i="3"/>
  <c r="C32" i="1" s="1"/>
  <c r="D4" i="3"/>
  <c r="C16" i="1" s="1"/>
  <c r="D7" i="3"/>
  <c r="C28" i="1" s="1"/>
  <c r="C13" i="3"/>
  <c r="C9" i="3"/>
  <c r="C5" i="3"/>
  <c r="F14" i="3"/>
  <c r="D2" i="3"/>
  <c r="C8" i="1" s="1"/>
  <c r="D10" i="3"/>
  <c r="C40" i="1" s="1"/>
  <c r="D6" i="3"/>
  <c r="C24" i="1" s="1"/>
  <c r="C12" i="3"/>
  <c r="C8" i="3"/>
  <c r="C4" i="3"/>
  <c r="D13" i="3"/>
  <c r="D9" i="3"/>
  <c r="C36" i="1" s="1"/>
  <c r="A17" i="3" l="1"/>
  <c r="B59" i="1" s="1"/>
  <c r="A20" i="3" l="1"/>
  <c r="B62" i="1" s="1"/>
</calcChain>
</file>

<file path=xl/sharedStrings.xml><?xml version="1.0" encoding="utf-8"?>
<sst xmlns="http://schemas.openxmlformats.org/spreadsheetml/2006/main" count="230" uniqueCount="107">
  <si>
    <t>List no</t>
  </si>
  <si>
    <t>Score</t>
  </si>
  <si>
    <t>Description</t>
  </si>
  <si>
    <t>A1</t>
  </si>
  <si>
    <t>List number</t>
  </si>
  <si>
    <t>Question</t>
  </si>
  <si>
    <t>A2</t>
  </si>
  <si>
    <t>B</t>
  </si>
  <si>
    <t>C1</t>
  </si>
  <si>
    <t>C2</t>
  </si>
  <si>
    <t>C3</t>
  </si>
  <si>
    <t>C4</t>
  </si>
  <si>
    <t>C5</t>
  </si>
  <si>
    <t>D1</t>
  </si>
  <si>
    <t>D2</t>
  </si>
  <si>
    <t>D3</t>
  </si>
  <si>
    <t>Risk level</t>
  </si>
  <si>
    <t>Qno</t>
  </si>
  <si>
    <t>D4</t>
  </si>
  <si>
    <t>Infrequent (eg some intermittent movement)</t>
  </si>
  <si>
    <t>Frequent (eg regular movement with some pauses)</t>
  </si>
  <si>
    <t>Very frequent (eg almost continuous movement)</t>
  </si>
  <si>
    <t>10 times per minute or less</t>
  </si>
  <si>
    <t>11–20 times per minute</t>
  </si>
  <si>
    <t>More than 20 times per minute</t>
  </si>
  <si>
    <t>Light Force - Infrequent</t>
  </si>
  <si>
    <t>Moderate Force - Infrequent</t>
  </si>
  <si>
    <t>Strong Force - Infrequent</t>
  </si>
  <si>
    <t>Very Strong Force - Infrequent</t>
  </si>
  <si>
    <t>Light Force - Part of the time (15–30%)</t>
  </si>
  <si>
    <t>Moderate Force - Part of the time (15–30%)</t>
  </si>
  <si>
    <t>Strong Force - Part of the time (15–30%)</t>
  </si>
  <si>
    <t>Very Strong Force - Part of the time (15–30%)</t>
  </si>
  <si>
    <t>Light Force - About half the time (40–60%)</t>
  </si>
  <si>
    <t>Moderate Force - About half the time (40–60%)</t>
  </si>
  <si>
    <t>Strong Force - About half the time (40–60%)</t>
  </si>
  <si>
    <t>Very Strong Force - About half the time (40–60%)</t>
  </si>
  <si>
    <t>Light Force - Almost all the time (80% or more)</t>
  </si>
  <si>
    <t>Moderate Force - Almost all the time (80% or more)</t>
  </si>
  <si>
    <t>Strong Force - Almost all the time (80% or more)</t>
  </si>
  <si>
    <t>Very Strong Force - Almost all the time (80% or more)</t>
  </si>
  <si>
    <t>In an almost neutral posture</t>
  </si>
  <si>
    <t>Bent or twisted part of the time (eg 15–30%)</t>
  </si>
  <si>
    <t>Bent or twisted more than half of the time (more than 50%)</t>
  </si>
  <si>
    <t>Bent forward, sideways or twisted part of the time</t>
  </si>
  <si>
    <t>Bent forward, sideways or twisted for more than half of the time</t>
  </si>
  <si>
    <t>Kept close to the body or supported</t>
  </si>
  <si>
    <t>Raised away from the body part of the time</t>
  </si>
  <si>
    <t>Raised away from the body more than half of the time</t>
  </si>
  <si>
    <t>Almost straight/in a neutral position</t>
  </si>
  <si>
    <t>Bent or deviated part of the time</t>
  </si>
  <si>
    <t>Bent or deviated more than half of the time</t>
  </si>
  <si>
    <t>Power grip or do not grip awkwardly</t>
  </si>
  <si>
    <t>Pinch or wide finger grip for part of the time</t>
  </si>
  <si>
    <t>Pinch or wide finger grip for more than half of the time</t>
  </si>
  <si>
    <t>Less than one hour, or there are frequent short breaks (eg of at least 10 seconds) every few minutes over the whole work period</t>
  </si>
  <si>
    <t>1 hour to less than 2 hours</t>
  </si>
  <si>
    <t>2 hours to less than 3 hours</t>
  </si>
  <si>
    <t>3 hours to less than 4 hours</t>
  </si>
  <si>
    <t>4 hours or more</t>
  </si>
  <si>
    <t>Not difficult to keep up with the work</t>
  </si>
  <si>
    <t>Sometimes difficult to keep up with the work</t>
  </si>
  <si>
    <t>Often difficult to keep up with the work</t>
  </si>
  <si>
    <t>No factors present</t>
  </si>
  <si>
    <t>One factor is present</t>
  </si>
  <si>
    <t>Two or more factors are present</t>
  </si>
  <si>
    <t>Less than 2 hours</t>
  </si>
  <si>
    <t>2 hours to less than 4 hours</t>
  </si>
  <si>
    <t>4 hours to 8 hours</t>
  </si>
  <si>
    <t>More than 8 hours</t>
  </si>
  <si>
    <t>Repetitive Strain Injury Assessment Calculator</t>
  </si>
  <si>
    <t>A2 Repetition</t>
  </si>
  <si>
    <t>A1 Arm movements</t>
  </si>
  <si>
    <t>B Force</t>
  </si>
  <si>
    <t>C1 Head/neck posture</t>
  </si>
  <si>
    <t>C2 Back posture</t>
  </si>
  <si>
    <t>C3 Arm posture</t>
  </si>
  <si>
    <t>C4 Wrist posture</t>
  </si>
  <si>
    <t>C5 Hand/finger grip</t>
  </si>
  <si>
    <t>D1 Breaks</t>
  </si>
  <si>
    <t>D2 Work pace</t>
  </si>
  <si>
    <t>D3 Other factors</t>
  </si>
  <si>
    <t>D4 Duration</t>
  </si>
  <si>
    <t>This refers to movement of the arm and hand, but not the fingers.</t>
  </si>
  <si>
    <t>Identify any other factors that are present in the task. For example: 
• gloves affect gripping and make the handling task more difficult; 
• a tool (eg hammer, pick) is used to strike two or more times a minute; 
• the hand is used as a tool (eg hammer) and struck ten or more times per hour; 
• the tools, workpiece or workstation cause compression of the skin; 
• the tools or workpiece cause discomfort or cramping of the hand or fingers; 
• the hand/arm is exposed to vibration; 
• the task requires fine precise movements of the hand or fingers; 
• operators are exposed to cold or draughts or grip cold tools; 
• and lighting levels are inadequate.</t>
  </si>
  <si>
    <t>The amount of time that a worker performs the repetitive task in a typical day or shift (excluding breaks).</t>
  </si>
  <si>
    <t xml:space="preserve"> The level of force exerted with the hand and the amount of time that the force is exerted.</t>
  </si>
  <si>
    <t>Lookup</t>
  </si>
  <si>
    <t>Exposure score</t>
  </si>
  <si>
    <t>Answered? 0=yes</t>
  </si>
  <si>
    <t>Proposed exposure level</t>
  </si>
  <si>
    <t>Low level of risk</t>
  </si>
  <si>
    <t>Medium level of risk – Examine task closely</t>
  </si>
  <si>
    <t>High level of risk – Prompt action needed</t>
  </si>
  <si>
    <t>- Please select -</t>
  </si>
  <si>
    <t>Results</t>
  </si>
  <si>
    <t>Low risk - Consider individual circumstances</t>
  </si>
  <si>
    <t>Medium risk - Further investigation required</t>
  </si>
  <si>
    <t>High risk - Further investigation required urgently</t>
  </si>
  <si>
    <t>Disclaimer</t>
  </si>
  <si>
    <t>Even if the exposure score is low, take into account the requirements of certain individuals and groups where appropriate (eg new and expectant mothers, workers that are new, returning to work, or having difficulties with repetitive work). Individual adjustments to the work may still be needed to help accommodate these people.</t>
  </si>
  <si>
    <t>This repetitive strain injury assessment calculator is based on the HSE ART tool.  To use this calculator, select the relevant answer for each question from the drop down offered. Once you have completed the form, your assessment result will be shown at the bottom of the page under the heading 'Results'.</t>
  </si>
  <si>
    <t>Whilst every effort has been made to ensure that this tool is as accurate as possible, it is only designed to help you identify where there is a risk of repetitive strain injury based on the information you put into the tool.  We accept no liability for the accuracy of the assessment result or for any decisions you may make based on this assessment tool. To get a full risk assessment use the HSE ART tool that is available to download from the HSE website at http://www.hse.gov.uk/pubns/indg438.pdf .</t>
  </si>
  <si>
    <t xml:space="preserve">This is designed to be a quick and easy to use tool. For a more comprehensive guide as to risk assessing repetitive strain injury, visit the HSE ART tool page on the HSE website at  http://www.hse.gov.uk/pubns/indg438.pdf </t>
  </si>
  <si>
    <t>granta-automation.co.uk | helpline@granta-automation.co.uk | 01223 499488</t>
  </si>
  <si>
    <r>
      <rPr>
        <sz val="10"/>
        <color theme="1"/>
        <rFont val="Calibri"/>
        <family val="2"/>
      </rPr>
      <t>©</t>
    </r>
    <r>
      <rPr>
        <sz val="10"/>
        <color theme="1"/>
        <rFont val="Arial"/>
        <family val="2"/>
      </rPr>
      <t xml:space="preserve"> Granta Automation Ltd 2018</t>
    </r>
  </si>
  <si>
    <t xml:space="preserve">Granta Automation Ltd | Cambridge Road | Linton | Cambridge | CB21 4NN </t>
  </si>
</sst>
</file>

<file path=xl/styles.xml><?xml version="1.0" encoding="utf-8"?>
<styleSheet xmlns="http://schemas.openxmlformats.org/spreadsheetml/2006/main" xmlns:mc="http://schemas.openxmlformats.org/markup-compatibility/2006" xmlns:x14ac="http://schemas.microsoft.com/office/spreadsheetml/2009/9/ac" mc:Ignorable="x14ac">
  <fonts count="10" x14ac:knownFonts="1">
    <font>
      <sz val="11"/>
      <color theme="1"/>
      <name val="Calibri"/>
      <family val="2"/>
      <scheme val="minor"/>
    </font>
    <font>
      <sz val="10"/>
      <color theme="1"/>
      <name val="Arial"/>
      <family val="2"/>
    </font>
    <font>
      <b/>
      <sz val="10"/>
      <color theme="1"/>
      <name val="Arial"/>
      <family val="2"/>
    </font>
    <font>
      <b/>
      <sz val="11"/>
      <color theme="1"/>
      <name val="Calibri"/>
      <family val="2"/>
      <scheme val="minor"/>
    </font>
    <font>
      <b/>
      <sz val="12"/>
      <color theme="1"/>
      <name val="Arial"/>
      <family val="2"/>
    </font>
    <font>
      <sz val="12"/>
      <color theme="1"/>
      <name val="Calibri"/>
      <family val="2"/>
      <scheme val="minor"/>
    </font>
    <font>
      <sz val="8"/>
      <color theme="1"/>
      <name val="Arial"/>
      <family val="2"/>
    </font>
    <font>
      <sz val="10"/>
      <color rgb="FF9D9C9E"/>
      <name val="Arial"/>
      <family val="2"/>
    </font>
    <font>
      <sz val="11"/>
      <color rgb="FF9D9C9E"/>
      <name val="Calibri"/>
      <family val="2"/>
      <scheme val="minor"/>
    </font>
    <font>
      <sz val="10"/>
      <color theme="1"/>
      <name val="Calibri"/>
      <family val="2"/>
    </font>
  </fonts>
  <fills count="2">
    <fill>
      <patternFill patternType="none"/>
    </fill>
    <fill>
      <patternFill patternType="gray125"/>
    </fill>
  </fills>
  <borders count="1">
    <border>
      <left/>
      <right/>
      <top/>
      <bottom/>
      <diagonal/>
    </border>
  </borders>
  <cellStyleXfs count="1">
    <xf numFmtId="0" fontId="0" fillId="0" borderId="0"/>
  </cellStyleXfs>
  <cellXfs count="13">
    <xf numFmtId="0" fontId="0" fillId="0" borderId="0" xfId="0"/>
    <xf numFmtId="0" fontId="1" fillId="0" borderId="0" xfId="0" applyFont="1"/>
    <xf numFmtId="0" fontId="1" fillId="0" borderId="0" xfId="0" applyFont="1" applyAlignment="1">
      <alignment wrapText="1"/>
    </xf>
    <xf numFmtId="0" fontId="2" fillId="0" borderId="0" xfId="0" applyFont="1" applyAlignment="1">
      <alignment wrapText="1"/>
    </xf>
    <xf numFmtId="0" fontId="0" fillId="0" borderId="0" xfId="0" applyAlignment="1">
      <alignment horizontal="left" indent="1"/>
    </xf>
    <xf numFmtId="0" fontId="3" fillId="0" borderId="0" xfId="0" applyFont="1"/>
    <xf numFmtId="0" fontId="1" fillId="0" borderId="0" xfId="0" quotePrefix="1" applyFont="1"/>
    <xf numFmtId="0" fontId="4" fillId="0" borderId="0" xfId="0" applyFont="1" applyAlignment="1">
      <alignment wrapText="1"/>
    </xf>
    <xf numFmtId="0" fontId="5" fillId="0" borderId="0" xfId="0" applyFont="1"/>
    <xf numFmtId="0" fontId="6" fillId="0" borderId="0" xfId="0" applyFont="1" applyAlignment="1">
      <alignment wrapText="1"/>
    </xf>
    <xf numFmtId="0" fontId="7" fillId="0" borderId="0" xfId="0" applyFont="1" applyAlignment="1">
      <alignment wrapText="1"/>
    </xf>
    <xf numFmtId="0" fontId="8" fillId="0" borderId="0" xfId="0" applyFont="1"/>
    <xf numFmtId="0" fontId="1" fillId="0" borderId="0" xfId="0" applyFont="1" applyAlignment="1">
      <alignment horizontal="left" wrapText="1"/>
    </xf>
  </cellXfs>
  <cellStyles count="1">
    <cellStyle name="Normal" xfId="0" builtinId="0"/>
  </cellStyles>
  <dxfs count="6">
    <dxf>
      <fill>
        <patternFill>
          <bgColor rgb="FF00B050"/>
        </patternFill>
      </fill>
    </dxf>
    <dxf>
      <fill>
        <patternFill>
          <bgColor rgb="FFFFC000"/>
        </patternFill>
      </fill>
    </dxf>
    <dxf>
      <fill>
        <patternFill>
          <bgColor rgb="FFFF0000"/>
        </patternFill>
      </fill>
    </dxf>
    <dxf>
      <fill>
        <patternFill>
          <bgColor rgb="FF00B050"/>
        </patternFill>
      </fill>
    </dxf>
    <dxf>
      <fill>
        <patternFill>
          <bgColor rgb="FFFFC000"/>
        </patternFill>
      </fill>
    </dxf>
    <dxf>
      <fill>
        <patternFill>
          <bgColor rgb="FFFF0000"/>
        </patternFill>
      </fill>
    </dxf>
  </dxfs>
  <tableStyles count="0" defaultTableStyle="TableStyleMedium2" defaultPivotStyle="PivotStyleLight16"/>
  <colors>
    <mruColors>
      <color rgb="FF9D9C9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Drop" dropLines="4" dropStyle="combo" dx="16" fmlaLink="Report!$B$3" fmlaRange="Questions!$E$6:$E$9" noThreeD="1" sel="1" val="0"/>
</file>

<file path=xl/ctrlProps/ctrlProp10.xml><?xml version="1.0" encoding="utf-8"?>
<formControlPr xmlns="http://schemas.microsoft.com/office/spreadsheetml/2009/9/main" objectType="Drop" dropLines="4" dropStyle="combo" dx="16" fmlaLink="Report!$B$11" fmlaRange="Questions!$E$53:$E$56" noThreeD="1" sel="1" val="0"/>
</file>

<file path=xl/ctrlProps/ctrlProp11.xml><?xml version="1.0" encoding="utf-8"?>
<formControlPr xmlns="http://schemas.microsoft.com/office/spreadsheetml/2009/9/main" objectType="Drop" dropLines="4" dropStyle="combo" dx="16" fmlaLink="Report!$B$12" fmlaRange="Questions!$E$57:$E$60" noThreeD="1" sel="1" val="0"/>
</file>

<file path=xl/ctrlProps/ctrlProp12.xml><?xml version="1.0" encoding="utf-8"?>
<formControlPr xmlns="http://schemas.microsoft.com/office/spreadsheetml/2009/9/main" objectType="Drop" dropLines="5" dropStyle="combo" dx="16" fmlaLink="Report!$B$13" fmlaRange="Questions!$E$61:$E$65" noThreeD="1" sel="1" val="0"/>
</file>

<file path=xl/ctrlProps/ctrlProp2.xml><?xml version="1.0" encoding="utf-8"?>
<formControlPr xmlns="http://schemas.microsoft.com/office/spreadsheetml/2009/9/main" objectType="Drop" dropLines="17" dropStyle="combo" dx="16" fmlaLink="Report!$B$4" fmlaRange="Questions!$E$10:$E$26" noThreeD="1" sel="1" val="0"/>
</file>

<file path=xl/ctrlProps/ctrlProp3.xml><?xml version="1.0" encoding="utf-8"?>
<formControlPr xmlns="http://schemas.microsoft.com/office/spreadsheetml/2009/9/main" objectType="Drop" dropLines="4" dropStyle="combo" dx="16" fmlaLink="Report!$B$2" fmlaRange="Questions!$E$2:$E$5" noThreeD="1" sel="1" val="0"/>
</file>

<file path=xl/ctrlProps/ctrlProp4.xml><?xml version="1.0" encoding="utf-8"?>
<formControlPr xmlns="http://schemas.microsoft.com/office/spreadsheetml/2009/9/main" objectType="Drop" dropLines="4" dropStyle="combo" dx="16" fmlaLink="Report!$B$5" fmlaRange="Questions!$E$27:$E$30" noThreeD="1" sel="1" val="0"/>
</file>

<file path=xl/ctrlProps/ctrlProp5.xml><?xml version="1.0" encoding="utf-8"?>
<formControlPr xmlns="http://schemas.microsoft.com/office/spreadsheetml/2009/9/main" objectType="Drop" dropLines="4" dropStyle="combo" dx="16" fmlaLink="Report!$B$6" fmlaRange="Questions!$E$31:$E$34" noThreeD="1" sel="1" val="0"/>
</file>

<file path=xl/ctrlProps/ctrlProp6.xml><?xml version="1.0" encoding="utf-8"?>
<formControlPr xmlns="http://schemas.microsoft.com/office/spreadsheetml/2009/9/main" objectType="Drop" dropLines="4" dropStyle="combo" dx="16" fmlaLink="Report!$B$7" fmlaRange="Questions!$E$35:$E$38" noThreeD="1" sel="1" val="0"/>
</file>

<file path=xl/ctrlProps/ctrlProp7.xml><?xml version="1.0" encoding="utf-8"?>
<formControlPr xmlns="http://schemas.microsoft.com/office/spreadsheetml/2009/9/main" objectType="Drop" dropLines="4" dropStyle="combo" dx="16" fmlaLink="Report!$B$8" fmlaRange="Questions!$E$39:$E$42" noThreeD="1" sel="1" val="0"/>
</file>

<file path=xl/ctrlProps/ctrlProp8.xml><?xml version="1.0" encoding="utf-8"?>
<formControlPr xmlns="http://schemas.microsoft.com/office/spreadsheetml/2009/9/main" objectType="Drop" dropLines="4" dropStyle="combo" dx="16" fmlaLink="Report!$B$9" fmlaRange="Questions!$E$43:$E$46" noThreeD="1" sel="1" val="0"/>
</file>

<file path=xl/ctrlProps/ctrlProp9.xml><?xml version="1.0" encoding="utf-8"?>
<formControlPr xmlns="http://schemas.microsoft.com/office/spreadsheetml/2009/9/main" objectType="Drop" dropLines="6" dropStyle="combo" dx="16" fmlaLink="Report!$B$10" fmlaRange="Questions!$E$47:$E$52" noThreeD="1" sel="1" val="0"/>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1685925</xdr:colOff>
          <xdr:row>10</xdr:row>
          <xdr:rowOff>171450</xdr:rowOff>
        </xdr:from>
        <xdr:to>
          <xdr:col>1</xdr:col>
          <xdr:colOff>8172450</xdr:colOff>
          <xdr:row>12</xdr:row>
          <xdr:rowOff>38100</xdr:rowOff>
        </xdr:to>
        <xdr:sp macro="" textlink="">
          <xdr:nvSpPr>
            <xdr:cNvPr id="1025" name="Drop Down 1" hidden="1">
              <a:extLst>
                <a:ext uri="{63B3BB69-23CF-44E3-9099-C40C66FF867C}">
                  <a14:compatExt spid="_x0000_s10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14</xdr:row>
          <xdr:rowOff>171450</xdr:rowOff>
        </xdr:from>
        <xdr:to>
          <xdr:col>1</xdr:col>
          <xdr:colOff>8172450</xdr:colOff>
          <xdr:row>16</xdr:row>
          <xdr:rowOff>38100</xdr:rowOff>
        </xdr:to>
        <xdr:sp macro="" textlink="">
          <xdr:nvSpPr>
            <xdr:cNvPr id="1027" name="Drop Down 3" hidden="1">
              <a:extLst>
                <a:ext uri="{63B3BB69-23CF-44E3-9099-C40C66FF867C}">
                  <a14:compatExt spid="_x0000_s10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6</xdr:row>
          <xdr:rowOff>161925</xdr:rowOff>
        </xdr:from>
        <xdr:to>
          <xdr:col>1</xdr:col>
          <xdr:colOff>8172450</xdr:colOff>
          <xdr:row>8</xdr:row>
          <xdr:rowOff>57150</xdr:rowOff>
        </xdr:to>
        <xdr:sp macro="" textlink="">
          <xdr:nvSpPr>
            <xdr:cNvPr id="1028" name="Drop Down 4"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18</xdr:row>
          <xdr:rowOff>171450</xdr:rowOff>
        </xdr:from>
        <xdr:to>
          <xdr:col>1</xdr:col>
          <xdr:colOff>8172450</xdr:colOff>
          <xdr:row>20</xdr:row>
          <xdr:rowOff>38100</xdr:rowOff>
        </xdr:to>
        <xdr:sp macro="" textlink="">
          <xdr:nvSpPr>
            <xdr:cNvPr id="1029" name="Drop Down 5" hidden="1">
              <a:extLst>
                <a:ext uri="{63B3BB69-23CF-44E3-9099-C40C66FF867C}">
                  <a14:compatExt spid="_x0000_s10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22</xdr:row>
          <xdr:rowOff>171450</xdr:rowOff>
        </xdr:from>
        <xdr:to>
          <xdr:col>1</xdr:col>
          <xdr:colOff>8172450</xdr:colOff>
          <xdr:row>24</xdr:row>
          <xdr:rowOff>38100</xdr:rowOff>
        </xdr:to>
        <xdr:sp macro="" textlink="">
          <xdr:nvSpPr>
            <xdr:cNvPr id="1030" name="Drop Down 6" hidden="1">
              <a:extLst>
                <a:ext uri="{63B3BB69-23CF-44E3-9099-C40C66FF867C}">
                  <a14:compatExt spid="_x0000_s10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26</xdr:row>
          <xdr:rowOff>171450</xdr:rowOff>
        </xdr:from>
        <xdr:to>
          <xdr:col>1</xdr:col>
          <xdr:colOff>8172450</xdr:colOff>
          <xdr:row>28</xdr:row>
          <xdr:rowOff>38100</xdr:rowOff>
        </xdr:to>
        <xdr:sp macro="" textlink="">
          <xdr:nvSpPr>
            <xdr:cNvPr id="1031" name="Drop Down 7" hidden="1">
              <a:extLst>
                <a:ext uri="{63B3BB69-23CF-44E3-9099-C40C66FF867C}">
                  <a14:compatExt spid="_x0000_s10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30</xdr:row>
          <xdr:rowOff>171450</xdr:rowOff>
        </xdr:from>
        <xdr:to>
          <xdr:col>1</xdr:col>
          <xdr:colOff>8172450</xdr:colOff>
          <xdr:row>32</xdr:row>
          <xdr:rowOff>38100</xdr:rowOff>
        </xdr:to>
        <xdr:sp macro="" textlink="">
          <xdr:nvSpPr>
            <xdr:cNvPr id="1032" name="Drop Down 8" hidden="1">
              <a:extLst>
                <a:ext uri="{63B3BB69-23CF-44E3-9099-C40C66FF867C}">
                  <a14:compatExt spid="_x0000_s10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34</xdr:row>
          <xdr:rowOff>171450</xdr:rowOff>
        </xdr:from>
        <xdr:to>
          <xdr:col>1</xdr:col>
          <xdr:colOff>8172450</xdr:colOff>
          <xdr:row>36</xdr:row>
          <xdr:rowOff>38100</xdr:rowOff>
        </xdr:to>
        <xdr:sp macro="" textlink="">
          <xdr:nvSpPr>
            <xdr:cNvPr id="1034" name="Drop Down 10" hidden="1">
              <a:extLst>
                <a:ext uri="{63B3BB69-23CF-44E3-9099-C40C66FF867C}">
                  <a14:compatExt spid="_x0000_s10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38</xdr:row>
          <xdr:rowOff>171450</xdr:rowOff>
        </xdr:from>
        <xdr:to>
          <xdr:col>1</xdr:col>
          <xdr:colOff>8162925</xdr:colOff>
          <xdr:row>40</xdr:row>
          <xdr:rowOff>38100</xdr:rowOff>
        </xdr:to>
        <xdr:sp macro="" textlink="">
          <xdr:nvSpPr>
            <xdr:cNvPr id="1036" name="Drop Down 12" hidden="1">
              <a:extLst>
                <a:ext uri="{63B3BB69-23CF-44E3-9099-C40C66FF867C}">
                  <a14:compatExt spid="_x0000_s10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42</xdr:row>
          <xdr:rowOff>171450</xdr:rowOff>
        </xdr:from>
        <xdr:to>
          <xdr:col>1</xdr:col>
          <xdr:colOff>8172450</xdr:colOff>
          <xdr:row>44</xdr:row>
          <xdr:rowOff>38100</xdr:rowOff>
        </xdr:to>
        <xdr:sp macro="" textlink="">
          <xdr:nvSpPr>
            <xdr:cNvPr id="1038" name="Drop Down 14" hidden="1">
              <a:extLst>
                <a:ext uri="{63B3BB69-23CF-44E3-9099-C40C66FF867C}">
                  <a14:compatExt spid="_x0000_s10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46</xdr:row>
          <xdr:rowOff>171450</xdr:rowOff>
        </xdr:from>
        <xdr:to>
          <xdr:col>1</xdr:col>
          <xdr:colOff>8172450</xdr:colOff>
          <xdr:row>48</xdr:row>
          <xdr:rowOff>38100</xdr:rowOff>
        </xdr:to>
        <xdr:sp macro="" textlink="">
          <xdr:nvSpPr>
            <xdr:cNvPr id="1039" name="Drop Down 15" hidden="1">
              <a:extLst>
                <a:ext uri="{63B3BB69-23CF-44E3-9099-C40C66FF867C}">
                  <a14:compatExt spid="_x0000_s10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1685925</xdr:colOff>
          <xdr:row>50</xdr:row>
          <xdr:rowOff>171450</xdr:rowOff>
        </xdr:from>
        <xdr:to>
          <xdr:col>1</xdr:col>
          <xdr:colOff>8172450</xdr:colOff>
          <xdr:row>52</xdr:row>
          <xdr:rowOff>38100</xdr:rowOff>
        </xdr:to>
        <xdr:sp macro="" textlink="">
          <xdr:nvSpPr>
            <xdr:cNvPr id="1041" name="Drop Down 17" hidden="1">
              <a:extLst>
                <a:ext uri="{63B3BB69-23CF-44E3-9099-C40C66FF867C}">
                  <a14:compatExt spid="_x0000_s10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xdr:col>
      <xdr:colOff>9525</xdr:colOff>
      <xdr:row>63</xdr:row>
      <xdr:rowOff>38100</xdr:rowOff>
    </xdr:from>
    <xdr:to>
      <xdr:col>1</xdr:col>
      <xdr:colOff>4905375</xdr:colOff>
      <xdr:row>67</xdr:row>
      <xdr:rowOff>93451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15201900"/>
          <a:ext cx="4895850" cy="817351"/>
        </a:xfrm>
        <a:prstGeom prst="rect">
          <a:avLst/>
        </a:prstGeom>
      </xdr:spPr>
    </xdr:pic>
    <xdr:clientData/>
  </xdr:twoCellAnchor>
  <xdr:twoCellAnchor editAs="oneCell">
    <xdr:from>
      <xdr:col>1</xdr:col>
      <xdr:colOff>6051027</xdr:colOff>
      <xdr:row>0</xdr:row>
      <xdr:rowOff>196206</xdr:rowOff>
    </xdr:from>
    <xdr:to>
      <xdr:col>1</xdr:col>
      <xdr:colOff>8190484</xdr:colOff>
      <xdr:row>0</xdr:row>
      <xdr:rowOff>637068</xdr:rowOff>
    </xdr:to>
    <xdr:pic>
      <xdr:nvPicPr>
        <xdr:cNvPr id="3" name="Picture 2"/>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232002" y="196206"/>
          <a:ext cx="2139457" cy="44086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B1:I77"/>
  <sheetViews>
    <sheetView showGridLines="0" showRowColHeaders="0" tabSelected="1" workbookViewId="0">
      <selection activeCell="E1" sqref="E1"/>
    </sheetView>
  </sheetViews>
  <sheetFormatPr defaultRowHeight="15" x14ac:dyDescent="0.25"/>
  <cols>
    <col min="1" max="1" width="2.7109375" customWidth="1"/>
    <col min="2" max="2" width="124.140625" style="2" customWidth="1"/>
    <col min="3" max="3" width="51.28515625" customWidth="1"/>
  </cols>
  <sheetData>
    <row r="1" spans="2:3" ht="77.25" customHeight="1" x14ac:dyDescent="0.25">
      <c r="B1" s="7" t="s">
        <v>70</v>
      </c>
    </row>
    <row r="3" spans="2:3" ht="43.5" customHeight="1" x14ac:dyDescent="0.25">
      <c r="B3" s="2" t="s">
        <v>101</v>
      </c>
    </row>
    <row r="5" spans="2:3" ht="26.25" x14ac:dyDescent="0.25">
      <c r="B5" s="2" t="s">
        <v>103</v>
      </c>
    </row>
    <row r="7" spans="2:3" ht="12.75" customHeight="1" x14ac:dyDescent="0.25"/>
    <row r="8" spans="2:3" x14ac:dyDescent="0.25">
      <c r="B8" s="3" t="s">
        <v>72</v>
      </c>
      <c r="C8" t="str">
        <f>Report!D2</f>
        <v/>
      </c>
    </row>
    <row r="12" spans="2:3" x14ac:dyDescent="0.25">
      <c r="B12" s="3" t="s">
        <v>71</v>
      </c>
      <c r="C12" t="str">
        <f>Report!D3</f>
        <v/>
      </c>
    </row>
    <row r="13" spans="2:3" ht="20.25" customHeight="1" x14ac:dyDescent="0.25">
      <c r="B13" s="2" t="s">
        <v>83</v>
      </c>
    </row>
    <row r="16" spans="2:3" x14ac:dyDescent="0.25">
      <c r="B16" s="3" t="s">
        <v>73</v>
      </c>
      <c r="C16" t="str">
        <f>Report!D4</f>
        <v/>
      </c>
    </row>
    <row r="17" spans="2:3" ht="19.5" customHeight="1" x14ac:dyDescent="0.25">
      <c r="B17" s="2" t="s">
        <v>86</v>
      </c>
    </row>
    <row r="20" spans="2:3" x14ac:dyDescent="0.25">
      <c r="B20" s="3" t="s">
        <v>74</v>
      </c>
      <c r="C20" t="str">
        <f>Report!D5</f>
        <v/>
      </c>
    </row>
    <row r="24" spans="2:3" x14ac:dyDescent="0.25">
      <c r="B24" s="3" t="s">
        <v>75</v>
      </c>
      <c r="C24" t="str">
        <f>Report!D6</f>
        <v/>
      </c>
    </row>
    <row r="28" spans="2:3" x14ac:dyDescent="0.25">
      <c r="B28" s="3" t="s">
        <v>76</v>
      </c>
      <c r="C28" t="str">
        <f>Report!D7</f>
        <v/>
      </c>
    </row>
    <row r="32" spans="2:3" x14ac:dyDescent="0.25">
      <c r="B32" s="3" t="s">
        <v>77</v>
      </c>
      <c r="C32" t="str">
        <f>Report!D8</f>
        <v/>
      </c>
    </row>
    <row r="36" spans="2:9" x14ac:dyDescent="0.25">
      <c r="B36" s="3" t="s">
        <v>78</v>
      </c>
      <c r="C36" t="str">
        <f>Report!D9</f>
        <v/>
      </c>
    </row>
    <row r="40" spans="2:9" x14ac:dyDescent="0.25">
      <c r="B40" s="3" t="s">
        <v>79</v>
      </c>
      <c r="C40" t="str">
        <f>Report!D10</f>
        <v/>
      </c>
    </row>
    <row r="44" spans="2:9" x14ac:dyDescent="0.25">
      <c r="B44" s="3" t="s">
        <v>80</v>
      </c>
      <c r="C44" t="str">
        <f>Report!D11</f>
        <v/>
      </c>
      <c r="I44" s="4"/>
    </row>
    <row r="48" spans="2:9" x14ac:dyDescent="0.25">
      <c r="B48" s="3" t="s">
        <v>81</v>
      </c>
      <c r="C48" t="str">
        <f>Report!D12</f>
        <v/>
      </c>
    </row>
    <row r="49" spans="2:2" ht="149.25" customHeight="1" x14ac:dyDescent="0.25">
      <c r="B49" s="2" t="s">
        <v>84</v>
      </c>
    </row>
    <row r="52" spans="2:2" x14ac:dyDescent="0.25">
      <c r="B52" s="3" t="s">
        <v>82</v>
      </c>
    </row>
    <row r="53" spans="2:2" ht="18" customHeight="1" x14ac:dyDescent="0.25">
      <c r="B53" s="2" t="s">
        <v>85</v>
      </c>
    </row>
    <row r="56" spans="2:2" ht="15.75" x14ac:dyDescent="0.25">
      <c r="B56" s="7" t="s">
        <v>95</v>
      </c>
    </row>
    <row r="58" spans="2:2" x14ac:dyDescent="0.25">
      <c r="B58" s="3" t="str">
        <f>Report!A16</f>
        <v>Exposure score</v>
      </c>
    </row>
    <row r="59" spans="2:2" x14ac:dyDescent="0.25">
      <c r="B59" s="12" t="str">
        <f>Report!A17</f>
        <v>12 questions not answered, please answer all the questions to get your result.</v>
      </c>
    </row>
    <row r="61" spans="2:2" s="8" customFormat="1" ht="15.75" x14ac:dyDescent="0.25">
      <c r="B61" s="3" t="str">
        <f>Report!A19</f>
        <v>Proposed exposure level</v>
      </c>
    </row>
    <row r="62" spans="2:2" s="8" customFormat="1" ht="15.75" x14ac:dyDescent="0.25">
      <c r="B62" s="1" t="str">
        <f>Report!A20</f>
        <v>12 questions not answered, please answer all the questions to get your result.</v>
      </c>
    </row>
    <row r="63" spans="2:2" x14ac:dyDescent="0.25">
      <c r="B63" s="1"/>
    </row>
    <row r="64" spans="2:2" x14ac:dyDescent="0.25">
      <c r="B64" s="1"/>
    </row>
    <row r="65" spans="2:2" x14ac:dyDescent="0.25">
      <c r="B65" s="1"/>
    </row>
    <row r="66" spans="2:2" x14ac:dyDescent="0.25">
      <c r="B66" s="1"/>
    </row>
    <row r="67" spans="2:2" x14ac:dyDescent="0.25">
      <c r="B67" s="1"/>
    </row>
    <row r="68" spans="2:2" ht="9" customHeight="1" x14ac:dyDescent="0.25"/>
    <row r="69" spans="2:2" ht="39" x14ac:dyDescent="0.25">
      <c r="B69" s="2" t="s">
        <v>100</v>
      </c>
    </row>
    <row r="71" spans="2:2" s="11" customFormat="1" ht="13.5" customHeight="1" x14ac:dyDescent="0.25">
      <c r="B71" s="10" t="s">
        <v>106</v>
      </c>
    </row>
    <row r="72" spans="2:2" s="11" customFormat="1" ht="12" customHeight="1" x14ac:dyDescent="0.25">
      <c r="B72" s="10" t="s">
        <v>104</v>
      </c>
    </row>
    <row r="74" spans="2:2" x14ac:dyDescent="0.25">
      <c r="B74" s="9" t="s">
        <v>99</v>
      </c>
    </row>
    <row r="75" spans="2:2" ht="34.5" customHeight="1" x14ac:dyDescent="0.25">
      <c r="B75" s="9" t="s">
        <v>102</v>
      </c>
    </row>
    <row r="77" spans="2:2" x14ac:dyDescent="0.25">
      <c r="B77" s="2" t="s">
        <v>105</v>
      </c>
    </row>
  </sheetData>
  <sheetProtection algorithmName="SHA-512" hashValue="0wFP0kIUNeeLVt2V1CJgJO2XWfCcWNiVQwpTUdpaeJpeRBOlQms8BEV3b8Rpz0riTVn6w5hbDHAExbjGVbpPLg==" saltValue="nGKK0+qoN5da+Sni+7o7DA==" spinCount="100000" sheet="1" objects="1" scenarios="1" selectLockedCells="1"/>
  <conditionalFormatting sqref="C8 C12 C16 C20 C24 C28 C32 C36 C40 C44 C48">
    <cfRule type="beginsWith" dxfId="5" priority="4" operator="beginsWith" text="H">
      <formula>LEFT(C8,LEN("H"))="H"</formula>
    </cfRule>
    <cfRule type="beginsWith" dxfId="4" priority="5" operator="beginsWith" text="M">
      <formula>LEFT(C8,LEN("M"))="M"</formula>
    </cfRule>
    <cfRule type="beginsWith" dxfId="3" priority="6" operator="beginsWith" text="L">
      <formula>LEFT(C8,LEN("L"))="L"</formula>
    </cfRule>
  </conditionalFormatting>
  <conditionalFormatting sqref="B62:B67">
    <cfRule type="beginsWith" dxfId="2" priority="1" operator="beginsWith" text="H">
      <formula>LEFT(B62,LEN("H"))="H"</formula>
    </cfRule>
    <cfRule type="beginsWith" dxfId="1" priority="2" operator="beginsWith" text="M">
      <formula>LEFT(B62,LEN("M"))="M"</formula>
    </cfRule>
    <cfRule type="beginsWith" dxfId="0" priority="3" operator="beginsWith" text="L">
      <formula>LEFT(B62,LEN("L"))="L"</formula>
    </cfRule>
  </conditionalFormatting>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locked="0" defaultSize="0" autoLine="0" autoPict="0">
                <anchor moveWithCells="1">
                  <from>
                    <xdr:col>1</xdr:col>
                    <xdr:colOff>1685925</xdr:colOff>
                    <xdr:row>10</xdr:row>
                    <xdr:rowOff>171450</xdr:rowOff>
                  </from>
                  <to>
                    <xdr:col>1</xdr:col>
                    <xdr:colOff>8172450</xdr:colOff>
                    <xdr:row>12</xdr:row>
                    <xdr:rowOff>38100</xdr:rowOff>
                  </to>
                </anchor>
              </controlPr>
            </control>
          </mc:Choice>
        </mc:AlternateContent>
        <mc:AlternateContent xmlns:mc="http://schemas.openxmlformats.org/markup-compatibility/2006">
          <mc:Choice Requires="x14">
            <control shapeId="1027" r:id="rId5" name="Drop Down 3">
              <controlPr locked="0" defaultSize="0" autoLine="0" autoPict="0">
                <anchor moveWithCells="1">
                  <from>
                    <xdr:col>1</xdr:col>
                    <xdr:colOff>1685925</xdr:colOff>
                    <xdr:row>14</xdr:row>
                    <xdr:rowOff>171450</xdr:rowOff>
                  </from>
                  <to>
                    <xdr:col>1</xdr:col>
                    <xdr:colOff>8172450</xdr:colOff>
                    <xdr:row>16</xdr:row>
                    <xdr:rowOff>38100</xdr:rowOff>
                  </to>
                </anchor>
              </controlPr>
            </control>
          </mc:Choice>
        </mc:AlternateContent>
        <mc:AlternateContent xmlns:mc="http://schemas.openxmlformats.org/markup-compatibility/2006">
          <mc:Choice Requires="x14">
            <control shapeId="1028" r:id="rId6" name="Drop Down 4">
              <controlPr locked="0" defaultSize="0" autoLine="0" autoPict="0">
                <anchor moveWithCells="1">
                  <from>
                    <xdr:col>1</xdr:col>
                    <xdr:colOff>1685925</xdr:colOff>
                    <xdr:row>6</xdr:row>
                    <xdr:rowOff>161925</xdr:rowOff>
                  </from>
                  <to>
                    <xdr:col>1</xdr:col>
                    <xdr:colOff>8172450</xdr:colOff>
                    <xdr:row>8</xdr:row>
                    <xdr:rowOff>57150</xdr:rowOff>
                  </to>
                </anchor>
              </controlPr>
            </control>
          </mc:Choice>
        </mc:AlternateContent>
        <mc:AlternateContent xmlns:mc="http://schemas.openxmlformats.org/markup-compatibility/2006">
          <mc:Choice Requires="x14">
            <control shapeId="1029" r:id="rId7" name="Drop Down 5">
              <controlPr locked="0" defaultSize="0" autoLine="0" autoPict="0">
                <anchor moveWithCells="1">
                  <from>
                    <xdr:col>1</xdr:col>
                    <xdr:colOff>1685925</xdr:colOff>
                    <xdr:row>18</xdr:row>
                    <xdr:rowOff>171450</xdr:rowOff>
                  </from>
                  <to>
                    <xdr:col>1</xdr:col>
                    <xdr:colOff>8172450</xdr:colOff>
                    <xdr:row>20</xdr:row>
                    <xdr:rowOff>38100</xdr:rowOff>
                  </to>
                </anchor>
              </controlPr>
            </control>
          </mc:Choice>
        </mc:AlternateContent>
        <mc:AlternateContent xmlns:mc="http://schemas.openxmlformats.org/markup-compatibility/2006">
          <mc:Choice Requires="x14">
            <control shapeId="1030" r:id="rId8" name="Drop Down 6">
              <controlPr locked="0" defaultSize="0" autoLine="0" autoPict="0">
                <anchor moveWithCells="1">
                  <from>
                    <xdr:col>1</xdr:col>
                    <xdr:colOff>1685925</xdr:colOff>
                    <xdr:row>22</xdr:row>
                    <xdr:rowOff>171450</xdr:rowOff>
                  </from>
                  <to>
                    <xdr:col>1</xdr:col>
                    <xdr:colOff>8172450</xdr:colOff>
                    <xdr:row>24</xdr:row>
                    <xdr:rowOff>38100</xdr:rowOff>
                  </to>
                </anchor>
              </controlPr>
            </control>
          </mc:Choice>
        </mc:AlternateContent>
        <mc:AlternateContent xmlns:mc="http://schemas.openxmlformats.org/markup-compatibility/2006">
          <mc:Choice Requires="x14">
            <control shapeId="1031" r:id="rId9" name="Drop Down 7">
              <controlPr locked="0" defaultSize="0" autoLine="0" autoPict="0">
                <anchor moveWithCells="1">
                  <from>
                    <xdr:col>1</xdr:col>
                    <xdr:colOff>1685925</xdr:colOff>
                    <xdr:row>26</xdr:row>
                    <xdr:rowOff>171450</xdr:rowOff>
                  </from>
                  <to>
                    <xdr:col>1</xdr:col>
                    <xdr:colOff>8172450</xdr:colOff>
                    <xdr:row>28</xdr:row>
                    <xdr:rowOff>38100</xdr:rowOff>
                  </to>
                </anchor>
              </controlPr>
            </control>
          </mc:Choice>
        </mc:AlternateContent>
        <mc:AlternateContent xmlns:mc="http://schemas.openxmlformats.org/markup-compatibility/2006">
          <mc:Choice Requires="x14">
            <control shapeId="1032" r:id="rId10" name="Drop Down 8">
              <controlPr locked="0" defaultSize="0" autoLine="0" autoPict="0">
                <anchor moveWithCells="1">
                  <from>
                    <xdr:col>1</xdr:col>
                    <xdr:colOff>1685925</xdr:colOff>
                    <xdr:row>30</xdr:row>
                    <xdr:rowOff>171450</xdr:rowOff>
                  </from>
                  <to>
                    <xdr:col>1</xdr:col>
                    <xdr:colOff>8172450</xdr:colOff>
                    <xdr:row>32</xdr:row>
                    <xdr:rowOff>38100</xdr:rowOff>
                  </to>
                </anchor>
              </controlPr>
            </control>
          </mc:Choice>
        </mc:AlternateContent>
        <mc:AlternateContent xmlns:mc="http://schemas.openxmlformats.org/markup-compatibility/2006">
          <mc:Choice Requires="x14">
            <control shapeId="1034" r:id="rId11" name="Drop Down 10">
              <controlPr locked="0" defaultSize="0" autoLine="0" autoPict="0">
                <anchor moveWithCells="1">
                  <from>
                    <xdr:col>1</xdr:col>
                    <xdr:colOff>1685925</xdr:colOff>
                    <xdr:row>34</xdr:row>
                    <xdr:rowOff>171450</xdr:rowOff>
                  </from>
                  <to>
                    <xdr:col>1</xdr:col>
                    <xdr:colOff>8172450</xdr:colOff>
                    <xdr:row>36</xdr:row>
                    <xdr:rowOff>38100</xdr:rowOff>
                  </to>
                </anchor>
              </controlPr>
            </control>
          </mc:Choice>
        </mc:AlternateContent>
        <mc:AlternateContent xmlns:mc="http://schemas.openxmlformats.org/markup-compatibility/2006">
          <mc:Choice Requires="x14">
            <control shapeId="1036" r:id="rId12" name="Drop Down 12">
              <controlPr locked="0" defaultSize="0" autoLine="0" autoPict="0">
                <anchor moveWithCells="1">
                  <from>
                    <xdr:col>1</xdr:col>
                    <xdr:colOff>1685925</xdr:colOff>
                    <xdr:row>38</xdr:row>
                    <xdr:rowOff>171450</xdr:rowOff>
                  </from>
                  <to>
                    <xdr:col>1</xdr:col>
                    <xdr:colOff>8162925</xdr:colOff>
                    <xdr:row>40</xdr:row>
                    <xdr:rowOff>38100</xdr:rowOff>
                  </to>
                </anchor>
              </controlPr>
            </control>
          </mc:Choice>
        </mc:AlternateContent>
        <mc:AlternateContent xmlns:mc="http://schemas.openxmlformats.org/markup-compatibility/2006">
          <mc:Choice Requires="x14">
            <control shapeId="1038" r:id="rId13" name="Drop Down 14">
              <controlPr locked="0" defaultSize="0" autoLine="0" autoPict="0">
                <anchor moveWithCells="1">
                  <from>
                    <xdr:col>1</xdr:col>
                    <xdr:colOff>1685925</xdr:colOff>
                    <xdr:row>42</xdr:row>
                    <xdr:rowOff>171450</xdr:rowOff>
                  </from>
                  <to>
                    <xdr:col>1</xdr:col>
                    <xdr:colOff>8172450</xdr:colOff>
                    <xdr:row>44</xdr:row>
                    <xdr:rowOff>38100</xdr:rowOff>
                  </to>
                </anchor>
              </controlPr>
            </control>
          </mc:Choice>
        </mc:AlternateContent>
        <mc:AlternateContent xmlns:mc="http://schemas.openxmlformats.org/markup-compatibility/2006">
          <mc:Choice Requires="x14">
            <control shapeId="1039" r:id="rId14" name="Drop Down 15">
              <controlPr locked="0" defaultSize="0" autoLine="0" autoPict="0">
                <anchor moveWithCells="1">
                  <from>
                    <xdr:col>1</xdr:col>
                    <xdr:colOff>1685925</xdr:colOff>
                    <xdr:row>46</xdr:row>
                    <xdr:rowOff>171450</xdr:rowOff>
                  </from>
                  <to>
                    <xdr:col>1</xdr:col>
                    <xdr:colOff>8172450</xdr:colOff>
                    <xdr:row>48</xdr:row>
                    <xdr:rowOff>38100</xdr:rowOff>
                  </to>
                </anchor>
              </controlPr>
            </control>
          </mc:Choice>
        </mc:AlternateContent>
        <mc:AlternateContent xmlns:mc="http://schemas.openxmlformats.org/markup-compatibility/2006">
          <mc:Choice Requires="x14">
            <control shapeId="1041" r:id="rId15" name="Drop Down 17">
              <controlPr defaultSize="0" autoLine="0" autoPict="0">
                <anchor moveWithCells="1">
                  <from>
                    <xdr:col>1</xdr:col>
                    <xdr:colOff>1685925</xdr:colOff>
                    <xdr:row>50</xdr:row>
                    <xdr:rowOff>171450</xdr:rowOff>
                  </from>
                  <to>
                    <xdr:col>1</xdr:col>
                    <xdr:colOff>8172450</xdr:colOff>
                    <xdr:row>52</xdr:row>
                    <xdr:rowOff>38100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5"/>
  <sheetViews>
    <sheetView workbookViewId="0">
      <pane ySplit="1" topLeftCell="A5" activePane="bottomLeft" state="frozen"/>
      <selection pane="bottomLeft" activeCell="D22" sqref="D22:D26"/>
    </sheetView>
  </sheetViews>
  <sheetFormatPr defaultRowHeight="15" x14ac:dyDescent="0.25"/>
  <cols>
    <col min="4" max="4" width="13.5703125" bestFit="1" customWidth="1"/>
    <col min="5" max="5" width="57.7109375" style="1" customWidth="1"/>
  </cols>
  <sheetData>
    <row r="1" spans="1:6" x14ac:dyDescent="0.25">
      <c r="A1" t="s">
        <v>87</v>
      </c>
      <c r="B1" t="s">
        <v>17</v>
      </c>
      <c r="C1" t="s">
        <v>0</v>
      </c>
      <c r="D1" t="s">
        <v>1</v>
      </c>
      <c r="E1" s="1" t="s">
        <v>2</v>
      </c>
      <c r="F1" t="s">
        <v>16</v>
      </c>
    </row>
    <row r="2" spans="1:6" x14ac:dyDescent="0.25">
      <c r="A2" t="str">
        <f>B2&amp;C2+1</f>
        <v>A11</v>
      </c>
      <c r="B2" t="s">
        <v>3</v>
      </c>
      <c r="E2" s="6" t="s">
        <v>94</v>
      </c>
    </row>
    <row r="3" spans="1:6" x14ac:dyDescent="0.25">
      <c r="A3" t="str">
        <f t="shared" ref="A3:A65" si="0">B3&amp;C3+1</f>
        <v>A12</v>
      </c>
      <c r="B3" t="s">
        <v>3</v>
      </c>
      <c r="C3">
        <v>1</v>
      </c>
      <c r="D3">
        <v>0</v>
      </c>
      <c r="E3" s="1" t="s">
        <v>19</v>
      </c>
      <c r="F3" t="s">
        <v>91</v>
      </c>
    </row>
    <row r="4" spans="1:6" x14ac:dyDescent="0.25">
      <c r="A4" t="str">
        <f t="shared" si="0"/>
        <v>A13</v>
      </c>
      <c r="B4" t="s">
        <v>3</v>
      </c>
      <c r="C4">
        <v>2</v>
      </c>
      <c r="D4">
        <v>3</v>
      </c>
      <c r="E4" s="1" t="s">
        <v>20</v>
      </c>
      <c r="F4" t="s">
        <v>92</v>
      </c>
    </row>
    <row r="5" spans="1:6" x14ac:dyDescent="0.25">
      <c r="A5" t="str">
        <f t="shared" si="0"/>
        <v>A14</v>
      </c>
      <c r="B5" t="s">
        <v>3</v>
      </c>
      <c r="C5">
        <v>3</v>
      </c>
      <c r="D5">
        <v>6</v>
      </c>
      <c r="E5" s="1" t="s">
        <v>21</v>
      </c>
      <c r="F5" t="s">
        <v>93</v>
      </c>
    </row>
    <row r="6" spans="1:6" x14ac:dyDescent="0.25">
      <c r="A6" t="str">
        <f t="shared" si="0"/>
        <v>A21</v>
      </c>
      <c r="B6" t="s">
        <v>6</v>
      </c>
      <c r="E6" s="6" t="s">
        <v>94</v>
      </c>
    </row>
    <row r="7" spans="1:6" x14ac:dyDescent="0.25">
      <c r="A7" t="str">
        <f t="shared" si="0"/>
        <v>A22</v>
      </c>
      <c r="B7" t="s">
        <v>6</v>
      </c>
      <c r="C7">
        <v>1</v>
      </c>
      <c r="D7">
        <v>0</v>
      </c>
      <c r="E7" s="1" t="s">
        <v>22</v>
      </c>
      <c r="F7" t="s">
        <v>91</v>
      </c>
    </row>
    <row r="8" spans="1:6" x14ac:dyDescent="0.25">
      <c r="A8" t="str">
        <f t="shared" si="0"/>
        <v>A23</v>
      </c>
      <c r="B8" t="s">
        <v>6</v>
      </c>
      <c r="C8">
        <v>2</v>
      </c>
      <c r="D8">
        <v>3</v>
      </c>
      <c r="E8" s="1" t="s">
        <v>23</v>
      </c>
      <c r="F8" t="s">
        <v>92</v>
      </c>
    </row>
    <row r="9" spans="1:6" x14ac:dyDescent="0.25">
      <c r="A9" t="str">
        <f t="shared" si="0"/>
        <v>A24</v>
      </c>
      <c r="B9" t="s">
        <v>6</v>
      </c>
      <c r="C9">
        <v>3</v>
      </c>
      <c r="D9">
        <v>6</v>
      </c>
      <c r="E9" s="1" t="s">
        <v>24</v>
      </c>
      <c r="F9" t="s">
        <v>93</v>
      </c>
    </row>
    <row r="10" spans="1:6" x14ac:dyDescent="0.25">
      <c r="A10" t="str">
        <f t="shared" si="0"/>
        <v>B1</v>
      </c>
      <c r="B10" t="s">
        <v>7</v>
      </c>
      <c r="E10" s="6" t="s">
        <v>94</v>
      </c>
    </row>
    <row r="11" spans="1:6" x14ac:dyDescent="0.25">
      <c r="A11" t="str">
        <f t="shared" si="0"/>
        <v>B2</v>
      </c>
      <c r="B11" t="s">
        <v>7</v>
      </c>
      <c r="C11">
        <v>1</v>
      </c>
      <c r="D11">
        <v>0</v>
      </c>
      <c r="E11" s="1" t="s">
        <v>25</v>
      </c>
      <c r="F11" t="s">
        <v>91</v>
      </c>
    </row>
    <row r="12" spans="1:6" x14ac:dyDescent="0.25">
      <c r="A12" t="str">
        <f t="shared" si="0"/>
        <v>B3</v>
      </c>
      <c r="B12" t="s">
        <v>7</v>
      </c>
      <c r="C12">
        <v>2</v>
      </c>
      <c r="D12">
        <v>0</v>
      </c>
      <c r="E12" s="1" t="s">
        <v>29</v>
      </c>
      <c r="F12" t="s">
        <v>91</v>
      </c>
    </row>
    <row r="13" spans="1:6" x14ac:dyDescent="0.25">
      <c r="A13" t="str">
        <f t="shared" si="0"/>
        <v>B4</v>
      </c>
      <c r="B13" t="s">
        <v>7</v>
      </c>
      <c r="C13">
        <v>3</v>
      </c>
      <c r="D13">
        <v>0</v>
      </c>
      <c r="E13" s="1" t="s">
        <v>33</v>
      </c>
      <c r="F13" t="s">
        <v>91</v>
      </c>
    </row>
    <row r="14" spans="1:6" x14ac:dyDescent="0.25">
      <c r="A14" t="str">
        <f t="shared" si="0"/>
        <v>B5</v>
      </c>
      <c r="B14" t="s">
        <v>7</v>
      </c>
      <c r="C14">
        <v>4</v>
      </c>
      <c r="D14">
        <v>0</v>
      </c>
      <c r="E14" s="1" t="s">
        <v>37</v>
      </c>
      <c r="F14" t="s">
        <v>91</v>
      </c>
    </row>
    <row r="15" spans="1:6" x14ac:dyDescent="0.25">
      <c r="A15" t="str">
        <f t="shared" si="0"/>
        <v>B6</v>
      </c>
      <c r="B15" t="s">
        <v>7</v>
      </c>
      <c r="C15">
        <v>5</v>
      </c>
      <c r="D15">
        <v>1</v>
      </c>
      <c r="E15" s="1" t="s">
        <v>26</v>
      </c>
      <c r="F15" t="s">
        <v>92</v>
      </c>
    </row>
    <row r="16" spans="1:6" x14ac:dyDescent="0.25">
      <c r="A16" t="str">
        <f t="shared" si="0"/>
        <v>B7</v>
      </c>
      <c r="B16" t="s">
        <v>7</v>
      </c>
      <c r="C16">
        <v>6</v>
      </c>
      <c r="D16">
        <v>2</v>
      </c>
      <c r="E16" s="1" t="s">
        <v>30</v>
      </c>
      <c r="F16" t="s">
        <v>92</v>
      </c>
    </row>
    <row r="17" spans="1:6" x14ac:dyDescent="0.25">
      <c r="A17" t="str">
        <f t="shared" si="0"/>
        <v>B8</v>
      </c>
      <c r="B17" t="s">
        <v>7</v>
      </c>
      <c r="C17">
        <v>7</v>
      </c>
      <c r="D17">
        <v>4</v>
      </c>
      <c r="E17" s="1" t="s">
        <v>34</v>
      </c>
      <c r="F17" t="s">
        <v>92</v>
      </c>
    </row>
    <row r="18" spans="1:6" x14ac:dyDescent="0.25">
      <c r="A18" t="str">
        <f t="shared" si="0"/>
        <v>B9</v>
      </c>
      <c r="B18" t="s">
        <v>7</v>
      </c>
      <c r="C18">
        <v>8</v>
      </c>
      <c r="D18">
        <v>8</v>
      </c>
      <c r="E18" s="1" t="s">
        <v>38</v>
      </c>
      <c r="F18" t="s">
        <v>93</v>
      </c>
    </row>
    <row r="19" spans="1:6" x14ac:dyDescent="0.25">
      <c r="A19" t="str">
        <f t="shared" si="0"/>
        <v>B10</v>
      </c>
      <c r="B19" t="s">
        <v>7</v>
      </c>
      <c r="C19">
        <v>9</v>
      </c>
      <c r="D19">
        <v>6</v>
      </c>
      <c r="E19" s="1" t="s">
        <v>27</v>
      </c>
      <c r="F19" t="s">
        <v>93</v>
      </c>
    </row>
    <row r="20" spans="1:6" x14ac:dyDescent="0.25">
      <c r="A20" t="str">
        <f t="shared" si="0"/>
        <v>B11</v>
      </c>
      <c r="B20" t="s">
        <v>7</v>
      </c>
      <c r="C20">
        <v>10</v>
      </c>
      <c r="D20">
        <v>9</v>
      </c>
      <c r="E20" s="1" t="s">
        <v>31</v>
      </c>
      <c r="F20" t="s">
        <v>93</v>
      </c>
    </row>
    <row r="21" spans="1:6" x14ac:dyDescent="0.25">
      <c r="A21" t="str">
        <f t="shared" si="0"/>
        <v>B12</v>
      </c>
      <c r="B21" t="s">
        <v>7</v>
      </c>
      <c r="C21">
        <v>11</v>
      </c>
      <c r="D21">
        <v>12</v>
      </c>
      <c r="E21" s="1" t="s">
        <v>35</v>
      </c>
      <c r="F21" t="s">
        <v>93</v>
      </c>
    </row>
    <row r="22" spans="1:6" x14ac:dyDescent="0.25">
      <c r="A22" t="str">
        <f t="shared" si="0"/>
        <v>B13</v>
      </c>
      <c r="B22" t="s">
        <v>7</v>
      </c>
      <c r="C22">
        <v>12</v>
      </c>
      <c r="D22">
        <v>22</v>
      </c>
      <c r="E22" s="1" t="s">
        <v>39</v>
      </c>
      <c r="F22" t="s">
        <v>93</v>
      </c>
    </row>
    <row r="23" spans="1:6" x14ac:dyDescent="0.25">
      <c r="A23" t="str">
        <f t="shared" si="0"/>
        <v>B14</v>
      </c>
      <c r="B23" t="s">
        <v>7</v>
      </c>
      <c r="C23">
        <v>13</v>
      </c>
      <c r="D23">
        <v>22</v>
      </c>
      <c r="E23" s="1" t="s">
        <v>28</v>
      </c>
      <c r="F23" t="s">
        <v>93</v>
      </c>
    </row>
    <row r="24" spans="1:6" x14ac:dyDescent="0.25">
      <c r="A24" t="str">
        <f t="shared" si="0"/>
        <v>B15</v>
      </c>
      <c r="B24" t="s">
        <v>7</v>
      </c>
      <c r="C24">
        <v>14</v>
      </c>
      <c r="D24">
        <v>22</v>
      </c>
      <c r="E24" s="1" t="s">
        <v>32</v>
      </c>
      <c r="F24" t="s">
        <v>93</v>
      </c>
    </row>
    <row r="25" spans="1:6" x14ac:dyDescent="0.25">
      <c r="A25" t="str">
        <f t="shared" si="0"/>
        <v>B16</v>
      </c>
      <c r="B25" t="s">
        <v>7</v>
      </c>
      <c r="C25">
        <v>15</v>
      </c>
      <c r="D25">
        <v>22</v>
      </c>
      <c r="E25" s="1" t="s">
        <v>36</v>
      </c>
      <c r="F25" t="s">
        <v>93</v>
      </c>
    </row>
    <row r="26" spans="1:6" x14ac:dyDescent="0.25">
      <c r="A26" t="str">
        <f t="shared" si="0"/>
        <v>B17</v>
      </c>
      <c r="B26" t="s">
        <v>7</v>
      </c>
      <c r="C26">
        <v>16</v>
      </c>
      <c r="D26">
        <v>22</v>
      </c>
      <c r="E26" s="1" t="s">
        <v>40</v>
      </c>
      <c r="F26" t="s">
        <v>93</v>
      </c>
    </row>
    <row r="27" spans="1:6" x14ac:dyDescent="0.25">
      <c r="A27" t="str">
        <f t="shared" si="0"/>
        <v>C11</v>
      </c>
      <c r="B27" t="s">
        <v>8</v>
      </c>
      <c r="E27" s="6" t="s">
        <v>94</v>
      </c>
    </row>
    <row r="28" spans="1:6" x14ac:dyDescent="0.25">
      <c r="A28" t="str">
        <f t="shared" si="0"/>
        <v>C12</v>
      </c>
      <c r="B28" t="s">
        <v>8</v>
      </c>
      <c r="C28">
        <v>1</v>
      </c>
      <c r="D28">
        <v>0</v>
      </c>
      <c r="E28" s="1" t="s">
        <v>41</v>
      </c>
      <c r="F28" t="s">
        <v>91</v>
      </c>
    </row>
    <row r="29" spans="1:6" x14ac:dyDescent="0.25">
      <c r="A29" t="str">
        <f t="shared" si="0"/>
        <v>C13</v>
      </c>
      <c r="B29" t="s">
        <v>8</v>
      </c>
      <c r="C29">
        <v>2</v>
      </c>
      <c r="D29">
        <v>1</v>
      </c>
      <c r="E29" s="1" t="s">
        <v>42</v>
      </c>
      <c r="F29" t="s">
        <v>92</v>
      </c>
    </row>
    <row r="30" spans="1:6" x14ac:dyDescent="0.25">
      <c r="A30" t="str">
        <f t="shared" si="0"/>
        <v>C14</v>
      </c>
      <c r="B30" t="s">
        <v>8</v>
      </c>
      <c r="C30">
        <v>3</v>
      </c>
      <c r="D30">
        <v>2</v>
      </c>
      <c r="E30" s="1" t="s">
        <v>43</v>
      </c>
      <c r="F30" t="s">
        <v>93</v>
      </c>
    </row>
    <row r="31" spans="1:6" x14ac:dyDescent="0.25">
      <c r="A31" t="str">
        <f t="shared" si="0"/>
        <v>C21</v>
      </c>
      <c r="B31" t="s">
        <v>9</v>
      </c>
      <c r="E31" s="6" t="s">
        <v>94</v>
      </c>
    </row>
    <row r="32" spans="1:6" x14ac:dyDescent="0.25">
      <c r="A32" t="str">
        <f t="shared" si="0"/>
        <v>C22</v>
      </c>
      <c r="B32" t="s">
        <v>9</v>
      </c>
      <c r="C32">
        <v>1</v>
      </c>
      <c r="D32">
        <v>0</v>
      </c>
      <c r="E32" s="1" t="s">
        <v>41</v>
      </c>
      <c r="F32" t="s">
        <v>91</v>
      </c>
    </row>
    <row r="33" spans="1:6" x14ac:dyDescent="0.25">
      <c r="A33" t="str">
        <f t="shared" si="0"/>
        <v>C23</v>
      </c>
      <c r="B33" t="s">
        <v>9</v>
      </c>
      <c r="C33">
        <v>2</v>
      </c>
      <c r="D33">
        <v>1</v>
      </c>
      <c r="E33" s="1" t="s">
        <v>44</v>
      </c>
      <c r="F33" t="s">
        <v>92</v>
      </c>
    </row>
    <row r="34" spans="1:6" x14ac:dyDescent="0.25">
      <c r="A34" t="str">
        <f t="shared" si="0"/>
        <v>C24</v>
      </c>
      <c r="B34" t="s">
        <v>9</v>
      </c>
      <c r="C34">
        <v>3</v>
      </c>
      <c r="D34">
        <v>2</v>
      </c>
      <c r="E34" s="1" t="s">
        <v>45</v>
      </c>
      <c r="F34" t="s">
        <v>93</v>
      </c>
    </row>
    <row r="35" spans="1:6" x14ac:dyDescent="0.25">
      <c r="A35" t="str">
        <f t="shared" si="0"/>
        <v>C31</v>
      </c>
      <c r="B35" t="s">
        <v>10</v>
      </c>
      <c r="E35" s="6" t="s">
        <v>94</v>
      </c>
    </row>
    <row r="36" spans="1:6" x14ac:dyDescent="0.25">
      <c r="A36" t="str">
        <f t="shared" si="0"/>
        <v>C32</v>
      </c>
      <c r="B36" t="s">
        <v>10</v>
      </c>
      <c r="C36">
        <v>1</v>
      </c>
      <c r="D36">
        <v>0</v>
      </c>
      <c r="E36" s="1" t="s">
        <v>46</v>
      </c>
      <c r="F36" t="s">
        <v>91</v>
      </c>
    </row>
    <row r="37" spans="1:6" x14ac:dyDescent="0.25">
      <c r="A37" t="str">
        <f t="shared" si="0"/>
        <v>C33</v>
      </c>
      <c r="B37" t="s">
        <v>10</v>
      </c>
      <c r="C37">
        <v>2</v>
      </c>
      <c r="D37">
        <v>2</v>
      </c>
      <c r="E37" s="1" t="s">
        <v>47</v>
      </c>
      <c r="F37" t="s">
        <v>92</v>
      </c>
    </row>
    <row r="38" spans="1:6" x14ac:dyDescent="0.25">
      <c r="A38" t="str">
        <f t="shared" si="0"/>
        <v>C34</v>
      </c>
      <c r="B38" t="s">
        <v>10</v>
      </c>
      <c r="C38">
        <v>3</v>
      </c>
      <c r="D38">
        <v>4</v>
      </c>
      <c r="E38" s="1" t="s">
        <v>48</v>
      </c>
      <c r="F38" t="s">
        <v>93</v>
      </c>
    </row>
    <row r="39" spans="1:6" x14ac:dyDescent="0.25">
      <c r="A39" t="str">
        <f t="shared" si="0"/>
        <v>C41</v>
      </c>
      <c r="B39" t="s">
        <v>11</v>
      </c>
      <c r="E39" s="6" t="s">
        <v>94</v>
      </c>
    </row>
    <row r="40" spans="1:6" x14ac:dyDescent="0.25">
      <c r="A40" t="str">
        <f t="shared" si="0"/>
        <v>C42</v>
      </c>
      <c r="B40" t="s">
        <v>11</v>
      </c>
      <c r="C40">
        <v>1</v>
      </c>
      <c r="D40">
        <v>0</v>
      </c>
      <c r="E40" s="1" t="s">
        <v>49</v>
      </c>
      <c r="F40" t="s">
        <v>91</v>
      </c>
    </row>
    <row r="41" spans="1:6" x14ac:dyDescent="0.25">
      <c r="A41" t="str">
        <f t="shared" si="0"/>
        <v>C43</v>
      </c>
      <c r="B41" t="s">
        <v>11</v>
      </c>
      <c r="C41">
        <v>2</v>
      </c>
      <c r="D41">
        <v>1</v>
      </c>
      <c r="E41" s="1" t="s">
        <v>50</v>
      </c>
      <c r="F41" t="s">
        <v>92</v>
      </c>
    </row>
    <row r="42" spans="1:6" x14ac:dyDescent="0.25">
      <c r="A42" t="str">
        <f t="shared" si="0"/>
        <v>C44</v>
      </c>
      <c r="B42" t="s">
        <v>11</v>
      </c>
      <c r="C42">
        <v>3</v>
      </c>
      <c r="D42">
        <v>2</v>
      </c>
      <c r="E42" s="1" t="s">
        <v>51</v>
      </c>
      <c r="F42" t="s">
        <v>93</v>
      </c>
    </row>
    <row r="43" spans="1:6" x14ac:dyDescent="0.25">
      <c r="A43" t="str">
        <f t="shared" si="0"/>
        <v>C51</v>
      </c>
      <c r="B43" t="s">
        <v>12</v>
      </c>
      <c r="E43" s="6" t="s">
        <v>94</v>
      </c>
    </row>
    <row r="44" spans="1:6" x14ac:dyDescent="0.25">
      <c r="A44" t="str">
        <f t="shared" si="0"/>
        <v>C52</v>
      </c>
      <c r="B44" t="s">
        <v>12</v>
      </c>
      <c r="C44">
        <v>1</v>
      </c>
      <c r="D44">
        <v>0</v>
      </c>
      <c r="E44" s="1" t="s">
        <v>52</v>
      </c>
      <c r="F44" t="s">
        <v>91</v>
      </c>
    </row>
    <row r="45" spans="1:6" x14ac:dyDescent="0.25">
      <c r="A45" t="str">
        <f t="shared" si="0"/>
        <v>C53</v>
      </c>
      <c r="B45" t="s">
        <v>12</v>
      </c>
      <c r="C45">
        <v>2</v>
      </c>
      <c r="D45">
        <v>1</v>
      </c>
      <c r="E45" s="1" t="s">
        <v>53</v>
      </c>
      <c r="F45" t="s">
        <v>92</v>
      </c>
    </row>
    <row r="46" spans="1:6" x14ac:dyDescent="0.25">
      <c r="A46" t="str">
        <f t="shared" si="0"/>
        <v>C54</v>
      </c>
      <c r="B46" t="s">
        <v>12</v>
      </c>
      <c r="C46">
        <v>3</v>
      </c>
      <c r="D46">
        <v>2</v>
      </c>
      <c r="E46" s="1" t="s">
        <v>54</v>
      </c>
      <c r="F46" t="s">
        <v>93</v>
      </c>
    </row>
    <row r="47" spans="1:6" x14ac:dyDescent="0.25">
      <c r="A47" t="str">
        <f t="shared" si="0"/>
        <v>D11</v>
      </c>
      <c r="B47" t="s">
        <v>13</v>
      </c>
      <c r="E47" s="6" t="s">
        <v>94</v>
      </c>
    </row>
    <row r="48" spans="1:6" ht="26.25" x14ac:dyDescent="0.25">
      <c r="A48" t="str">
        <f t="shared" si="0"/>
        <v>D12</v>
      </c>
      <c r="B48" t="s">
        <v>13</v>
      </c>
      <c r="C48">
        <v>1</v>
      </c>
      <c r="D48">
        <v>0</v>
      </c>
      <c r="E48" s="2" t="s">
        <v>55</v>
      </c>
      <c r="F48" t="s">
        <v>91</v>
      </c>
    </row>
    <row r="49" spans="1:6" x14ac:dyDescent="0.25">
      <c r="A49" t="str">
        <f t="shared" si="0"/>
        <v>D13</v>
      </c>
      <c r="B49" t="s">
        <v>13</v>
      </c>
      <c r="C49">
        <v>2</v>
      </c>
      <c r="D49">
        <v>2</v>
      </c>
      <c r="E49" s="1" t="s">
        <v>56</v>
      </c>
      <c r="F49" t="s">
        <v>92</v>
      </c>
    </row>
    <row r="50" spans="1:6" x14ac:dyDescent="0.25">
      <c r="A50" t="str">
        <f t="shared" si="0"/>
        <v>D14</v>
      </c>
      <c r="B50" t="s">
        <v>13</v>
      </c>
      <c r="C50">
        <v>3</v>
      </c>
      <c r="D50">
        <v>4</v>
      </c>
      <c r="E50" s="1" t="s">
        <v>57</v>
      </c>
      <c r="F50" t="s">
        <v>92</v>
      </c>
    </row>
    <row r="51" spans="1:6" x14ac:dyDescent="0.25">
      <c r="A51" t="str">
        <f t="shared" si="0"/>
        <v>D15</v>
      </c>
      <c r="B51" t="s">
        <v>13</v>
      </c>
      <c r="C51">
        <v>4</v>
      </c>
      <c r="D51">
        <v>6</v>
      </c>
      <c r="E51" s="1" t="s">
        <v>58</v>
      </c>
      <c r="F51" t="s">
        <v>93</v>
      </c>
    </row>
    <row r="52" spans="1:6" x14ac:dyDescent="0.25">
      <c r="A52" t="str">
        <f t="shared" si="0"/>
        <v>D16</v>
      </c>
      <c r="B52" t="s">
        <v>13</v>
      </c>
      <c r="C52">
        <v>5</v>
      </c>
      <c r="D52">
        <v>8</v>
      </c>
      <c r="E52" s="1" t="s">
        <v>59</v>
      </c>
      <c r="F52" t="s">
        <v>93</v>
      </c>
    </row>
    <row r="53" spans="1:6" x14ac:dyDescent="0.25">
      <c r="A53" t="str">
        <f t="shared" si="0"/>
        <v>D21</v>
      </c>
      <c r="B53" t="s">
        <v>14</v>
      </c>
      <c r="E53" s="6" t="s">
        <v>94</v>
      </c>
    </row>
    <row r="54" spans="1:6" x14ac:dyDescent="0.25">
      <c r="A54" t="str">
        <f t="shared" si="0"/>
        <v>D22</v>
      </c>
      <c r="B54" t="s">
        <v>14</v>
      </c>
      <c r="C54">
        <v>1</v>
      </c>
      <c r="D54">
        <v>0</v>
      </c>
      <c r="E54" s="1" t="s">
        <v>60</v>
      </c>
      <c r="F54" t="s">
        <v>91</v>
      </c>
    </row>
    <row r="55" spans="1:6" x14ac:dyDescent="0.25">
      <c r="A55" t="str">
        <f t="shared" si="0"/>
        <v>D23</v>
      </c>
      <c r="B55" t="s">
        <v>14</v>
      </c>
      <c r="C55">
        <v>2</v>
      </c>
      <c r="D55">
        <v>1</v>
      </c>
      <c r="E55" s="1" t="s">
        <v>61</v>
      </c>
      <c r="F55" t="s">
        <v>92</v>
      </c>
    </row>
    <row r="56" spans="1:6" x14ac:dyDescent="0.25">
      <c r="A56" t="str">
        <f t="shared" si="0"/>
        <v>D24</v>
      </c>
      <c r="B56" t="s">
        <v>14</v>
      </c>
      <c r="C56">
        <v>3</v>
      </c>
      <c r="D56">
        <v>2</v>
      </c>
      <c r="E56" s="1" t="s">
        <v>62</v>
      </c>
      <c r="F56" t="s">
        <v>93</v>
      </c>
    </row>
    <row r="57" spans="1:6" x14ac:dyDescent="0.25">
      <c r="A57" t="str">
        <f t="shared" si="0"/>
        <v>D31</v>
      </c>
      <c r="B57" t="s">
        <v>15</v>
      </c>
      <c r="E57" s="6" t="s">
        <v>94</v>
      </c>
    </row>
    <row r="58" spans="1:6" x14ac:dyDescent="0.25">
      <c r="A58" t="str">
        <f t="shared" si="0"/>
        <v>D32</v>
      </c>
      <c r="B58" t="s">
        <v>15</v>
      </c>
      <c r="C58">
        <v>1</v>
      </c>
      <c r="D58">
        <v>0</v>
      </c>
      <c r="E58" s="1" t="s">
        <v>63</v>
      </c>
      <c r="F58" t="s">
        <v>91</v>
      </c>
    </row>
    <row r="59" spans="1:6" x14ac:dyDescent="0.25">
      <c r="A59" t="str">
        <f t="shared" si="0"/>
        <v>D33</v>
      </c>
      <c r="B59" t="s">
        <v>15</v>
      </c>
      <c r="C59">
        <v>2</v>
      </c>
      <c r="D59">
        <v>1</v>
      </c>
      <c r="E59" s="1" t="s">
        <v>64</v>
      </c>
      <c r="F59" t="s">
        <v>92</v>
      </c>
    </row>
    <row r="60" spans="1:6" x14ac:dyDescent="0.25">
      <c r="A60" t="str">
        <f t="shared" si="0"/>
        <v>D34</v>
      </c>
      <c r="B60" t="s">
        <v>15</v>
      </c>
      <c r="C60">
        <v>3</v>
      </c>
      <c r="D60">
        <v>2</v>
      </c>
      <c r="E60" s="1" t="s">
        <v>65</v>
      </c>
      <c r="F60" t="s">
        <v>93</v>
      </c>
    </row>
    <row r="61" spans="1:6" x14ac:dyDescent="0.25">
      <c r="A61" t="str">
        <f t="shared" si="0"/>
        <v>D41</v>
      </c>
      <c r="B61" t="s">
        <v>18</v>
      </c>
      <c r="E61" s="6" t="s">
        <v>94</v>
      </c>
    </row>
    <row r="62" spans="1:6" x14ac:dyDescent="0.25">
      <c r="A62" t="str">
        <f t="shared" si="0"/>
        <v>D42</v>
      </c>
      <c r="B62" t="s">
        <v>18</v>
      </c>
      <c r="C62">
        <v>1</v>
      </c>
      <c r="D62">
        <v>0.5</v>
      </c>
      <c r="E62" s="1" t="s">
        <v>66</v>
      </c>
    </row>
    <row r="63" spans="1:6" x14ac:dyDescent="0.25">
      <c r="A63" t="str">
        <f t="shared" si="0"/>
        <v>D43</v>
      </c>
      <c r="B63" t="s">
        <v>18</v>
      </c>
      <c r="C63">
        <v>2</v>
      </c>
      <c r="D63">
        <v>0.75</v>
      </c>
      <c r="E63" s="1" t="s">
        <v>67</v>
      </c>
    </row>
    <row r="64" spans="1:6" x14ac:dyDescent="0.25">
      <c r="A64" t="str">
        <f t="shared" si="0"/>
        <v>D44</v>
      </c>
      <c r="B64" t="s">
        <v>18</v>
      </c>
      <c r="C64">
        <v>3</v>
      </c>
      <c r="D64">
        <v>1</v>
      </c>
      <c r="E64" s="1" t="s">
        <v>68</v>
      </c>
    </row>
    <row r="65" spans="1:5" x14ac:dyDescent="0.25">
      <c r="A65" t="str">
        <f t="shared" si="0"/>
        <v>D45</v>
      </c>
      <c r="B65" t="s">
        <v>18</v>
      </c>
      <c r="C65">
        <v>4</v>
      </c>
      <c r="D65">
        <v>1.5</v>
      </c>
      <c r="E65" s="1" t="s">
        <v>69</v>
      </c>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0"/>
  <sheetViews>
    <sheetView workbookViewId="0">
      <selection activeCell="K8" sqref="K8"/>
    </sheetView>
  </sheetViews>
  <sheetFormatPr defaultRowHeight="15" x14ac:dyDescent="0.25"/>
  <cols>
    <col min="2" max="2" width="11.42578125" bestFit="1" customWidth="1"/>
  </cols>
  <sheetData>
    <row r="1" spans="1:11" x14ac:dyDescent="0.25">
      <c r="A1" t="s">
        <v>5</v>
      </c>
      <c r="B1" t="s">
        <v>4</v>
      </c>
      <c r="C1" t="s">
        <v>1</v>
      </c>
      <c r="D1" t="s">
        <v>16</v>
      </c>
      <c r="F1" t="s">
        <v>89</v>
      </c>
      <c r="K1" t="s">
        <v>96</v>
      </c>
    </row>
    <row r="2" spans="1:11" x14ac:dyDescent="0.25">
      <c r="A2" t="s">
        <v>3</v>
      </c>
      <c r="B2">
        <v>1</v>
      </c>
      <c r="C2">
        <f>VLOOKUP(A2&amp;Report!B2,Questions!A:F,4,FALSE)</f>
        <v>0</v>
      </c>
      <c r="D2" t="str">
        <f>IF(VLOOKUP(A2&amp;Report!B2,Questions!A:F,6,FALSE)=0,"",VLOOKUP(A2&amp;Report!B2,Questions!A:F,6,FALSE))</f>
        <v/>
      </c>
      <c r="F2">
        <f>IF(B2=1,1,0)</f>
        <v>1</v>
      </c>
      <c r="K2" t="s">
        <v>97</v>
      </c>
    </row>
    <row r="3" spans="1:11" x14ac:dyDescent="0.25">
      <c r="A3" t="s">
        <v>6</v>
      </c>
      <c r="B3">
        <v>1</v>
      </c>
      <c r="C3">
        <f>VLOOKUP(A3&amp;Report!B3,Questions!A:F,4,FALSE)</f>
        <v>0</v>
      </c>
      <c r="D3" t="str">
        <f>IF(VLOOKUP(A3&amp;Report!B3,Questions!A:F,6,FALSE)=0,"",VLOOKUP(A3&amp;Report!B3,Questions!A:F,6,FALSE))</f>
        <v/>
      </c>
      <c r="F3">
        <f t="shared" ref="F3:F13" si="0">IF(B3=1,1,0)</f>
        <v>1</v>
      </c>
      <c r="K3" t="s">
        <v>98</v>
      </c>
    </row>
    <row r="4" spans="1:11" x14ac:dyDescent="0.25">
      <c r="A4" t="s">
        <v>7</v>
      </c>
      <c r="B4">
        <v>1</v>
      </c>
      <c r="C4">
        <f>VLOOKUP(A4&amp;Report!B4,Questions!A:F,4,FALSE)</f>
        <v>0</v>
      </c>
      <c r="D4" t="str">
        <f>IF(VLOOKUP(A4&amp;Report!B4,Questions!A:F,6,FALSE)=0,"",VLOOKUP(A4&amp;Report!B4,Questions!A:F,6,FALSE))</f>
        <v/>
      </c>
      <c r="F4">
        <f t="shared" si="0"/>
        <v>1</v>
      </c>
    </row>
    <row r="5" spans="1:11" x14ac:dyDescent="0.25">
      <c r="A5" t="s">
        <v>8</v>
      </c>
      <c r="B5">
        <v>1</v>
      </c>
      <c r="C5">
        <f>VLOOKUP(A5&amp;Report!B5,Questions!A:F,4,FALSE)</f>
        <v>0</v>
      </c>
      <c r="D5" t="str">
        <f>IF(VLOOKUP(A5&amp;Report!B5,Questions!A:F,6,FALSE)=0,"",VLOOKUP(A5&amp;Report!B5,Questions!A:F,6,FALSE))</f>
        <v/>
      </c>
      <c r="F5">
        <f t="shared" si="0"/>
        <v>1</v>
      </c>
    </row>
    <row r="6" spans="1:11" x14ac:dyDescent="0.25">
      <c r="A6" t="s">
        <v>9</v>
      </c>
      <c r="B6">
        <v>1</v>
      </c>
      <c r="C6">
        <f>VLOOKUP(A6&amp;Report!B6,Questions!A:F,4,FALSE)</f>
        <v>0</v>
      </c>
      <c r="D6" t="str">
        <f>IF(VLOOKUP(A6&amp;Report!B6,Questions!A:F,6,FALSE)=0,"",VLOOKUP(A6&amp;Report!B6,Questions!A:F,6,FALSE))</f>
        <v/>
      </c>
      <c r="F6">
        <f t="shared" si="0"/>
        <v>1</v>
      </c>
    </row>
    <row r="7" spans="1:11" x14ac:dyDescent="0.25">
      <c r="A7" t="s">
        <v>10</v>
      </c>
      <c r="B7">
        <v>1</v>
      </c>
      <c r="C7">
        <f>VLOOKUP(A7&amp;Report!B7,Questions!A:F,4,FALSE)</f>
        <v>0</v>
      </c>
      <c r="D7" t="str">
        <f>IF(VLOOKUP(A7&amp;Report!B7,Questions!A:F,6,FALSE)=0,"",VLOOKUP(A7&amp;Report!B7,Questions!A:F,6,FALSE))</f>
        <v/>
      </c>
      <c r="F7">
        <f t="shared" si="0"/>
        <v>1</v>
      </c>
    </row>
    <row r="8" spans="1:11" x14ac:dyDescent="0.25">
      <c r="A8" t="s">
        <v>11</v>
      </c>
      <c r="B8">
        <v>1</v>
      </c>
      <c r="C8">
        <f>VLOOKUP(A8&amp;Report!B8,Questions!A:F,4,FALSE)</f>
        <v>0</v>
      </c>
      <c r="D8" t="str">
        <f>IF(VLOOKUP(A8&amp;Report!B8,Questions!A:F,6,FALSE)=0,"",VLOOKUP(A8&amp;Report!B8,Questions!A:F,6,FALSE))</f>
        <v/>
      </c>
      <c r="F8">
        <f t="shared" si="0"/>
        <v>1</v>
      </c>
    </row>
    <row r="9" spans="1:11" x14ac:dyDescent="0.25">
      <c r="A9" t="s">
        <v>12</v>
      </c>
      <c r="B9">
        <v>1</v>
      </c>
      <c r="C9">
        <f>VLOOKUP(A9&amp;Report!B9,Questions!A:F,4,FALSE)</f>
        <v>0</v>
      </c>
      <c r="D9" t="str">
        <f>IF(VLOOKUP(A9&amp;Report!B9,Questions!A:F,6,FALSE)=0,"",VLOOKUP(A9&amp;Report!B9,Questions!A:F,6,FALSE))</f>
        <v/>
      </c>
      <c r="F9">
        <f t="shared" si="0"/>
        <v>1</v>
      </c>
    </row>
    <row r="10" spans="1:11" x14ac:dyDescent="0.25">
      <c r="A10" t="s">
        <v>13</v>
      </c>
      <c r="B10">
        <v>1</v>
      </c>
      <c r="C10">
        <f>VLOOKUP(A10&amp;Report!B10,Questions!A:F,4,FALSE)</f>
        <v>0</v>
      </c>
      <c r="D10" t="str">
        <f>IF(VLOOKUP(A10&amp;Report!B10,Questions!A:F,6,FALSE)=0,"",VLOOKUP(A10&amp;Report!B10,Questions!A:F,6,FALSE))</f>
        <v/>
      </c>
      <c r="F10">
        <f t="shared" si="0"/>
        <v>1</v>
      </c>
    </row>
    <row r="11" spans="1:11" x14ac:dyDescent="0.25">
      <c r="A11" t="s">
        <v>14</v>
      </c>
      <c r="B11">
        <v>1</v>
      </c>
      <c r="C11">
        <f>VLOOKUP(A11&amp;Report!B11,Questions!A:F,4,FALSE)</f>
        <v>0</v>
      </c>
      <c r="D11" t="str">
        <f>IF(VLOOKUP(A11&amp;Report!B11,Questions!A:F,6,FALSE)=0,"",VLOOKUP(A11&amp;Report!B11,Questions!A:F,6,FALSE))</f>
        <v/>
      </c>
      <c r="F11">
        <f t="shared" si="0"/>
        <v>1</v>
      </c>
    </row>
    <row r="12" spans="1:11" x14ac:dyDescent="0.25">
      <c r="A12" t="s">
        <v>15</v>
      </c>
      <c r="B12">
        <v>1</v>
      </c>
      <c r="C12">
        <f>VLOOKUP(A12&amp;Report!B12,Questions!A:F,4,FALSE)</f>
        <v>0</v>
      </c>
      <c r="D12" t="str">
        <f>IF(VLOOKUP(A12&amp;Report!B12,Questions!A:F,6,FALSE)=0,"",VLOOKUP(A12&amp;Report!B12,Questions!A:F,6,FALSE))</f>
        <v/>
      </c>
      <c r="F12">
        <f t="shared" si="0"/>
        <v>1</v>
      </c>
    </row>
    <row r="13" spans="1:11" x14ac:dyDescent="0.25">
      <c r="A13" t="s">
        <v>18</v>
      </c>
      <c r="B13">
        <v>1</v>
      </c>
      <c r="C13">
        <f>VLOOKUP(A13&amp;Report!B13,Questions!A:F,4,FALSE)</f>
        <v>0</v>
      </c>
      <c r="D13" t="str">
        <f>IF(VLOOKUP(A13&amp;Report!B13,Questions!A:F,6,FALSE)=0,"",VLOOKUP(A13&amp;Report!B13,Questions!A:F,6,FALSE))</f>
        <v/>
      </c>
      <c r="F13">
        <f t="shared" si="0"/>
        <v>1</v>
      </c>
    </row>
    <row r="14" spans="1:11" x14ac:dyDescent="0.25">
      <c r="F14">
        <f>SUM(F2:F13)</f>
        <v>12</v>
      </c>
    </row>
    <row r="16" spans="1:11" x14ac:dyDescent="0.25">
      <c r="A16" t="s">
        <v>88</v>
      </c>
    </row>
    <row r="17" spans="1:1" x14ac:dyDescent="0.25">
      <c r="A17" s="5" t="str">
        <f>IF(F14&gt;0,F14&amp;" questions not answered, please answer all the questions to get your result.",SUM(C2:C12)*C13)</f>
        <v>12 questions not answered, please answer all the questions to get your result.</v>
      </c>
    </row>
    <row r="19" spans="1:1" x14ac:dyDescent="0.25">
      <c r="A19" t="s">
        <v>90</v>
      </c>
    </row>
    <row r="20" spans="1:1" x14ac:dyDescent="0.25">
      <c r="A20" s="5" t="str">
        <f>IF(F14&gt;0,F14&amp;" questions not answered, please answer all the questions to get your result.",IF(A17&lt;12,K1,IF(A17&gt;21,K3,K2)))</f>
        <v>12 questions not answered, please answer all the questions to get your result.</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Entry sheet</vt:lpstr>
      <vt:lpstr>Questions</vt:lpstr>
      <vt:lpstr>Report</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Derek</dc:creator>
  <cp:lastModifiedBy>Andrea</cp:lastModifiedBy>
  <dcterms:created xsi:type="dcterms:W3CDTF">2016-12-26T13:41:24Z</dcterms:created>
  <dcterms:modified xsi:type="dcterms:W3CDTF">2021-01-12T15:35:33Z</dcterms:modified>
</cp:coreProperties>
</file>